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637" activeTab="0"/>
  </bookViews>
  <sheets>
    <sheet name="F.cenowy" sheetId="1" r:id="rId1"/>
    <sheet name="Część nr 25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<sst xmlns="http://schemas.openxmlformats.org/spreadsheetml/2006/main" count="78" uniqueCount="49">
  <si>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Podpis Wykonawcy</t>
  </si>
  <si>
    <t>CZĘŚĆ NR 20</t>
  </si>
  <si>
    <t>Wartość netto</t>
  </si>
  <si>
    <t>Wartość VAT</t>
  </si>
  <si>
    <t>Wartość brutto</t>
  </si>
  <si>
    <t>szt.</t>
  </si>
  <si>
    <t>1.</t>
  </si>
  <si>
    <t>2.</t>
  </si>
  <si>
    <t>3.</t>
  </si>
  <si>
    <t>4.</t>
  </si>
  <si>
    <t>5.</t>
  </si>
  <si>
    <t>6.</t>
  </si>
  <si>
    <t>7.</t>
  </si>
  <si>
    <t xml:space="preserve">Implantw bezwęzłowy w wersji Biokompozytowej
oraz PEEK do stabilizacji tkanki w kosci, implant
kaniulowany, wkręcany dostępny w trzech średnicach
3,5mmx14,8mm , 4,75mmx19,1mm i 5,5mmx19,1mm
z tytanowym lub PEEKowskim poczatkiem do
mocowania przeszczepu. Załozony na jednorazowy
wkrętak ze znacznikiem pozwalającymi na pełną
kontrolę i ocenę prawidłowego założenia implantu.
Implant umozliwia śrudoperacyjna możliwośc kontroli
napięcia przeszczepu.
</t>
  </si>
  <si>
    <t xml:space="preserve">Taśma o szerokości 2mm i długości 17,8 cm
dostępna w dwóch kolorach niebieskim i biało
czarnym, zakończona nicią #2
</t>
  </si>
  <si>
    <t xml:space="preserve">Implant do naprawy bicepsa w części bliższej w
wersji PEEK lub biokompozyt. Dostępny w
średnicy 7mm, 8mm, 9mm
</t>
  </si>
  <si>
    <t xml:space="preserve">Zestaw implantów do naprawy bicepsa w części
dalszej składający się z płytki, nici do obszycia,
wprowadzacza oraz śruby PEEK
</t>
  </si>
  <si>
    <t xml:space="preserve">Kaniule do barku elestyczne, nie wkrecane
z dwoma kolnierzami, wewnetrzym i
zewnetrznym. Kaniule do barki sztywne
wkrecane
</t>
  </si>
  <si>
    <t xml:space="preserve">System szycia łąkotek inside –outside
System zaopatrzony w w prowadnice oraz igłę
nitynolową z oczkiem – jednoraZOWY
STERYLNY zestaw umozliwia założenie kilku
szwów łekotki u jednego pacjenta
</t>
  </si>
  <si>
    <t xml:space="preserve">System do przeszczepu chrząstki w rozmiarach
4,75mm, 6mm, 8mm, 10mm.
</t>
  </si>
  <si>
    <t>cena jednostkowa netto</t>
  </si>
  <si>
    <t>wartość netto</t>
  </si>
  <si>
    <t>stawka vat</t>
  </si>
  <si>
    <t>vat</t>
  </si>
  <si>
    <t>cena jednostkowa brutto</t>
  </si>
  <si>
    <t>wartość brutto</t>
  </si>
  <si>
    <t>lp</t>
  </si>
  <si>
    <t>Asortyment</t>
  </si>
  <si>
    <t>jm</t>
  </si>
  <si>
    <t>ilość</t>
  </si>
  <si>
    <t>cena jedn.</t>
  </si>
  <si>
    <t>wartość</t>
  </si>
  <si>
    <t>Przedmiot zamówienia</t>
  </si>
  <si>
    <t>kod odpadu</t>
  </si>
  <si>
    <t>Inne odpady które zawierają żywe drobnoustroje chorobotwórcze lub ich toksyny</t>
  </si>
  <si>
    <t>Inne odpady niż wymienione w 18 01 03*</t>
  </si>
  <si>
    <t>Pozostałości z żywienia pacjentów izolowanych ze wskazań epidemiologicznych</t>
  </si>
  <si>
    <t>Leki cytostatyczne i cytotoksyczne</t>
  </si>
  <si>
    <t>Chemikalia w tym odczynniki chemiczne</t>
  </si>
  <si>
    <t>Leki inne niż wymienione 18 01 08</t>
  </si>
  <si>
    <t>18 01 03*</t>
  </si>
  <si>
    <t>18 01 04</t>
  </si>
  <si>
    <t>18 01 82*</t>
  </si>
  <si>
    <t>18 01 08*</t>
  </si>
  <si>
    <t>18 01 06*</t>
  </si>
  <si>
    <t>18 01 09</t>
  </si>
  <si>
    <t>kg</t>
  </si>
  <si>
    <t>Załącznik nr 2 do SIWZ</t>
  </si>
  <si>
    <t>DZPZ/333/30PN/2019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</si>
</sst>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&quot; zł&quot;"/>
    <numFmt numFmtId="178" formatCode="0.00;[Red]0.00"/>
    <numFmt numFmtId="179" formatCode="#,##0.00\ _z_ł"/>
    <numFmt numFmtId="180" formatCode="\ #,##0.00&quot; zł &quot;;\-#,##0.00&quot; zł &quot;;&quot; -&quot;#&quot; zł &quot;;@\ "/>
    <numFmt numFmtId="181" formatCode="#,##0.00\ [$zł-415];[Red]\-#,##0.00\ [$zł-415]"/>
    <numFmt numFmtId="182" formatCode="_-* #,##0.0\ _z_ł_-;\-* #,##0.0\ _z_ł_-;_-* &quot;-&quot;??\ _z_ł_-;_-@_-"/>
    <numFmt numFmtId="183" formatCode="_-* #,##0\ _z_ł_-;\-* #,##0\ _z_ł_-;_-* &quot;-&quot;??\ _z_ł_-;_-@_-"/>
  </numFmts>
  <fonts count="45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6" fontId="0" fillId="33" borderId="11" xfId="0" applyNumberFormat="1" applyFill="1" applyBorder="1" applyAlignment="1">
      <alignment/>
    </xf>
    <xf numFmtId="0" fontId="7" fillId="34" borderId="10" xfId="44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12" xfId="6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10" fillId="0" borderId="13" xfId="44" applyFont="1" applyBorder="1" applyAlignment="1">
      <alignment horizontal="center" vertical="center" wrapText="1"/>
      <protection/>
    </xf>
    <xf numFmtId="181" fontId="1" fillId="0" borderId="12" xfId="60" applyNumberFormat="1" applyFont="1" applyFill="1" applyBorder="1" applyAlignment="1" applyProtection="1">
      <alignment horizontal="right" vertical="center" wrapText="1"/>
      <protection/>
    </xf>
    <xf numFmtId="181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2" fillId="0" borderId="13" xfId="44" applyFont="1" applyBorder="1" applyAlignment="1">
      <alignment horizontal="center" vertical="center" wrapText="1"/>
      <protection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181" fontId="0" fillId="36" borderId="10" xfId="0" applyNumberFormat="1" applyFill="1" applyBorder="1" applyAlignment="1">
      <alignment/>
    </xf>
    <xf numFmtId="0" fontId="2" fillId="0" borderId="14" xfId="4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181" fontId="0" fillId="36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81" fontId="10" fillId="0" borderId="13" xfId="44" applyNumberFormat="1" applyFont="1" applyBorder="1" applyAlignment="1">
      <alignment horizontal="center" vertical="center" wrapText="1"/>
      <protection/>
    </xf>
    <xf numFmtId="181" fontId="0" fillId="37" borderId="10" xfId="0" applyNumberFormat="1" applyFill="1" applyBorder="1" applyAlignment="1">
      <alignment wrapText="1"/>
    </xf>
    <xf numFmtId="0" fontId="1" fillId="0" borderId="0" xfId="0" applyFont="1" applyAlignment="1">
      <alignment vertical="center" wrapText="1"/>
    </xf>
    <xf numFmtId="176" fontId="10" fillId="0" borderId="0" xfId="44" applyNumberFormat="1" applyFont="1" applyFill="1" applyBorder="1" applyAlignment="1">
      <alignment horizontal="center" vertical="center" wrapText="1"/>
      <protection/>
    </xf>
    <xf numFmtId="176" fontId="0" fillId="33" borderId="10" xfId="0" applyNumberForma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2" fillId="0" borderId="10" xfId="42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zoomScalePageLayoutView="0" workbookViewId="0" topLeftCell="A1">
      <selection activeCell="R8" sqref="R8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4" width="9.125" style="11" customWidth="1"/>
    <col min="5" max="5" width="14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47</v>
      </c>
    </row>
    <row r="2" spans="2:3" ht="12.75">
      <c r="B2" s="14" t="s">
        <v>48</v>
      </c>
      <c r="C2" s="14"/>
    </row>
    <row r="3" spans="1:11" ht="31.5">
      <c r="A3" s="9" t="s">
        <v>26</v>
      </c>
      <c r="B3" s="9" t="s">
        <v>32</v>
      </c>
      <c r="C3" s="9" t="s">
        <v>33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26.25" customHeight="1">
      <c r="A4" s="10" t="s">
        <v>6</v>
      </c>
      <c r="B4" s="5" t="s">
        <v>34</v>
      </c>
      <c r="C4" s="5" t="s">
        <v>40</v>
      </c>
      <c r="D4" s="10" t="s">
        <v>46</v>
      </c>
      <c r="E4" s="44">
        <v>250000</v>
      </c>
      <c r="F4" s="1"/>
      <c r="G4" s="16">
        <f>(E4*F4)</f>
        <v>0</v>
      </c>
      <c r="H4" s="17"/>
      <c r="I4" s="18"/>
      <c r="J4" s="19">
        <f>F4*1.08</f>
        <v>0</v>
      </c>
      <c r="K4" s="37">
        <f>SUM(G4,I4)</f>
        <v>0</v>
      </c>
    </row>
    <row r="5" spans="1:11" ht="26.25" customHeight="1">
      <c r="A5" s="10" t="s">
        <v>7</v>
      </c>
      <c r="B5" s="5" t="s">
        <v>35</v>
      </c>
      <c r="C5" s="5" t="s">
        <v>41</v>
      </c>
      <c r="D5" s="10" t="s">
        <v>46</v>
      </c>
      <c r="E5" s="44">
        <v>14000</v>
      </c>
      <c r="F5" s="1"/>
      <c r="G5" s="16">
        <f>(E5*F5)</f>
        <v>0</v>
      </c>
      <c r="H5" s="17"/>
      <c r="I5" s="18"/>
      <c r="J5" s="19">
        <f>F5*1.08</f>
        <v>0</v>
      </c>
      <c r="K5" s="37">
        <f>SUM(G5,I5)</f>
        <v>0</v>
      </c>
    </row>
    <row r="6" spans="1:11" ht="26.25" customHeight="1">
      <c r="A6" s="10" t="s">
        <v>8</v>
      </c>
      <c r="B6" s="5" t="s">
        <v>36</v>
      </c>
      <c r="C6" s="5" t="s">
        <v>42</v>
      </c>
      <c r="D6" s="10" t="s">
        <v>46</v>
      </c>
      <c r="E6" s="44">
        <v>300</v>
      </c>
      <c r="F6" s="1"/>
      <c r="G6" s="16">
        <f>(E6*F6)</f>
        <v>0</v>
      </c>
      <c r="H6" s="17"/>
      <c r="I6" s="18"/>
      <c r="J6" s="19">
        <f>F6*1.08</f>
        <v>0</v>
      </c>
      <c r="K6" s="37">
        <f>SUM(G6,I6)</f>
        <v>0</v>
      </c>
    </row>
    <row r="7" spans="1:11" ht="26.25" customHeight="1">
      <c r="A7" s="10" t="s">
        <v>9</v>
      </c>
      <c r="B7" s="5" t="s">
        <v>37</v>
      </c>
      <c r="C7" s="5" t="s">
        <v>43</v>
      </c>
      <c r="D7" s="10" t="s">
        <v>46</v>
      </c>
      <c r="E7" s="44">
        <v>2600</v>
      </c>
      <c r="F7" s="1"/>
      <c r="G7" s="16">
        <f>(E7*F7)</f>
        <v>0</v>
      </c>
      <c r="H7" s="17"/>
      <c r="I7" s="18"/>
      <c r="J7" s="19">
        <f>F7*1.08</f>
        <v>0</v>
      </c>
      <c r="K7" s="37">
        <f>SUM(G7,I7)</f>
        <v>0</v>
      </c>
    </row>
    <row r="8" spans="1:11" ht="26.25" customHeight="1">
      <c r="A8" s="10" t="s">
        <v>10</v>
      </c>
      <c r="B8" s="5" t="s">
        <v>38</v>
      </c>
      <c r="C8" s="5" t="s">
        <v>44</v>
      </c>
      <c r="D8" s="10" t="s">
        <v>46</v>
      </c>
      <c r="E8" s="44">
        <v>6200</v>
      </c>
      <c r="F8" s="1"/>
      <c r="G8" s="16">
        <f>(E8*F8)</f>
        <v>0</v>
      </c>
      <c r="H8" s="17"/>
      <c r="I8" s="18"/>
      <c r="J8" s="19">
        <f>F8*1.08</f>
        <v>0</v>
      </c>
      <c r="K8" s="37">
        <f>SUM(G8,I8)</f>
        <v>0</v>
      </c>
    </row>
    <row r="9" spans="1:11" ht="26.25" customHeight="1">
      <c r="A9" s="10" t="s">
        <v>11</v>
      </c>
      <c r="B9" s="5" t="s">
        <v>39</v>
      </c>
      <c r="C9" s="5" t="s">
        <v>45</v>
      </c>
      <c r="D9" s="10" t="s">
        <v>46</v>
      </c>
      <c r="E9" s="44">
        <v>500</v>
      </c>
      <c r="F9" s="1"/>
      <c r="G9" s="16">
        <f>(E9*F9)</f>
        <v>0</v>
      </c>
      <c r="H9" s="17"/>
      <c r="I9" s="18"/>
      <c r="J9" s="19">
        <f>F9*1.08</f>
        <v>0</v>
      </c>
      <c r="K9" s="37">
        <f>SUM(G9,I9)</f>
        <v>0</v>
      </c>
    </row>
    <row r="10" spans="6:11" ht="14.25">
      <c r="F10" s="33" t="s">
        <v>2</v>
      </c>
      <c r="G10" s="34">
        <f>SUM(G4:G9)</f>
        <v>0</v>
      </c>
      <c r="H10" s="35"/>
      <c r="I10" s="35"/>
      <c r="J10" s="36"/>
      <c r="K10" s="40"/>
    </row>
    <row r="11" spans="6:11" ht="25.5">
      <c r="F11" s="35"/>
      <c r="G11" s="35"/>
      <c r="H11" s="32" t="s">
        <v>3</v>
      </c>
      <c r="I11" s="38">
        <f>SUM(I4:I9)</f>
        <v>0</v>
      </c>
      <c r="J11" s="35"/>
      <c r="K11" s="2"/>
    </row>
    <row r="12" spans="6:11" ht="12.75">
      <c r="F12" s="35"/>
      <c r="G12" s="35"/>
      <c r="H12" s="35"/>
      <c r="I12" s="35"/>
      <c r="J12" s="31" t="s">
        <v>4</v>
      </c>
      <c r="K12" s="41">
        <f>SUM(K4:K13)</f>
        <v>0</v>
      </c>
    </row>
    <row r="13" spans="6:11" ht="12.75">
      <c r="F13" s="35"/>
      <c r="G13" s="35"/>
      <c r="H13" s="35"/>
      <c r="I13" s="35"/>
      <c r="J13" s="35"/>
      <c r="K13" s="35"/>
    </row>
    <row r="14" spans="2:11" ht="12.75">
      <c r="B14" s="39"/>
      <c r="C14" s="39"/>
      <c r="D14" s="39"/>
      <c r="E14" s="39"/>
      <c r="F14" s="39"/>
      <c r="G14" s="29"/>
      <c r="H14" s="29"/>
      <c r="I14" s="29"/>
      <c r="J14" s="29"/>
      <c r="K14" s="29"/>
    </row>
    <row r="15" spans="2:11" ht="12.75">
      <c r="B15" s="39"/>
      <c r="C15" s="39"/>
      <c r="D15" s="39"/>
      <c r="E15" s="39"/>
      <c r="F15" s="39"/>
      <c r="G15" s="29"/>
      <c r="H15" s="29"/>
      <c r="I15" s="29"/>
      <c r="J15" s="29"/>
      <c r="K15" s="29"/>
    </row>
    <row r="16" spans="2:11" ht="12.75">
      <c r="B16" s="39"/>
      <c r="C16" s="39"/>
      <c r="D16" s="39"/>
      <c r="E16" s="39"/>
      <c r="F16" s="39"/>
      <c r="G16" s="30"/>
      <c r="H16" s="29"/>
      <c r="I16" s="29"/>
      <c r="J16" s="29"/>
      <c r="K16" s="29"/>
    </row>
    <row r="17" spans="2:11" ht="12.75">
      <c r="B17" s="39"/>
      <c r="C17" s="39"/>
      <c r="D17" s="39"/>
      <c r="E17" s="39"/>
      <c r="F17" s="39"/>
      <c r="G17" s="30"/>
      <c r="H17" s="29"/>
      <c r="I17" s="29"/>
      <c r="J17" s="42" t="s">
        <v>0</v>
      </c>
      <c r="K17" s="43"/>
    </row>
  </sheetData>
  <sheetProtection/>
  <mergeCells count="1">
    <mergeCell ref="J17:K17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N13"/>
    </sheetView>
  </sheetViews>
  <sheetFormatPr defaultColWidth="9.00390625" defaultRowHeight="12.75"/>
  <cols>
    <col min="1" max="1" width="6.125" style="0" customWidth="1"/>
    <col min="2" max="2" width="36.875" style="0" customWidth="1"/>
  </cols>
  <sheetData>
    <row r="2" spans="1:4" ht="12.75">
      <c r="A2" s="12"/>
      <c r="B2" s="15" t="s">
        <v>1</v>
      </c>
      <c r="C2" s="11"/>
      <c r="D2" s="11"/>
    </row>
    <row r="3" spans="1:14" ht="31.5">
      <c r="A3" s="9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/>
      <c r="H3" s="8"/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</row>
    <row r="4" spans="1:14" ht="242.25">
      <c r="A4" s="10" t="s">
        <v>6</v>
      </c>
      <c r="B4" s="5" t="s">
        <v>13</v>
      </c>
      <c r="C4" s="10" t="s">
        <v>5</v>
      </c>
      <c r="D4" s="13">
        <v>7</v>
      </c>
      <c r="E4" s="4">
        <v>850</v>
      </c>
      <c r="F4" s="4">
        <f>D4*E4</f>
        <v>5950</v>
      </c>
      <c r="G4" s="3">
        <f>ROUND(D4/3,0)</f>
        <v>2</v>
      </c>
      <c r="H4" s="4">
        <f>E4*G4</f>
        <v>1700</v>
      </c>
      <c r="I4" s="3"/>
      <c r="J4" s="20">
        <f aca="true" t="shared" si="0" ref="J4:J10">(H4*I4)</f>
        <v>0</v>
      </c>
      <c r="K4" s="21"/>
      <c r="L4" s="22"/>
      <c r="M4" s="23">
        <f aca="true" t="shared" si="1" ref="M4:N11">I4*1.08</f>
        <v>0</v>
      </c>
      <c r="N4" s="23">
        <f t="shared" si="1"/>
        <v>0</v>
      </c>
    </row>
    <row r="5" spans="1:14" ht="51">
      <c r="A5" s="10" t="s">
        <v>7</v>
      </c>
      <c r="B5" s="5" t="s">
        <v>14</v>
      </c>
      <c r="C5" s="10" t="s">
        <v>5</v>
      </c>
      <c r="D5" s="13">
        <v>5</v>
      </c>
      <c r="E5" s="4">
        <v>200</v>
      </c>
      <c r="F5" s="4">
        <f aca="true" t="shared" si="2" ref="F5:F10">D5*E5</f>
        <v>1000</v>
      </c>
      <c r="G5" s="3">
        <f aca="true" t="shared" si="3" ref="G5:G10">ROUND(D5/3,0)</f>
        <v>2</v>
      </c>
      <c r="H5" s="4">
        <f aca="true" t="shared" si="4" ref="H5:H10">E5*G5</f>
        <v>400</v>
      </c>
      <c r="I5" s="3"/>
      <c r="J5" s="20">
        <f t="shared" si="0"/>
        <v>0</v>
      </c>
      <c r="K5" s="3"/>
      <c r="L5" s="3"/>
      <c r="M5" s="23">
        <f t="shared" si="1"/>
        <v>0</v>
      </c>
      <c r="N5" s="23">
        <f t="shared" si="1"/>
        <v>0</v>
      </c>
    </row>
    <row r="6" spans="1:14" ht="63.75">
      <c r="A6" s="10" t="s">
        <v>8</v>
      </c>
      <c r="B6" s="5" t="s">
        <v>15</v>
      </c>
      <c r="C6" s="10" t="s">
        <v>5</v>
      </c>
      <c r="D6" s="13">
        <v>3</v>
      </c>
      <c r="E6" s="4">
        <v>950</v>
      </c>
      <c r="F6" s="4">
        <f t="shared" si="2"/>
        <v>2850</v>
      </c>
      <c r="G6" s="3">
        <f t="shared" si="3"/>
        <v>1</v>
      </c>
      <c r="H6" s="4">
        <f t="shared" si="4"/>
        <v>950</v>
      </c>
      <c r="I6" s="3"/>
      <c r="J6" s="20">
        <f t="shared" si="0"/>
        <v>0</v>
      </c>
      <c r="K6" s="3"/>
      <c r="L6" s="3"/>
      <c r="M6" s="23">
        <f t="shared" si="1"/>
        <v>0</v>
      </c>
      <c r="N6" s="23">
        <f t="shared" si="1"/>
        <v>0</v>
      </c>
    </row>
    <row r="7" spans="1:14" ht="76.5">
      <c r="A7" s="10" t="s">
        <v>9</v>
      </c>
      <c r="B7" s="5" t="s">
        <v>16</v>
      </c>
      <c r="C7" s="10" t="s">
        <v>5</v>
      </c>
      <c r="D7" s="13">
        <v>3</v>
      </c>
      <c r="E7" s="4">
        <v>1400</v>
      </c>
      <c r="F7" s="4">
        <f t="shared" si="2"/>
        <v>4200</v>
      </c>
      <c r="G7" s="3">
        <f t="shared" si="3"/>
        <v>1</v>
      </c>
      <c r="H7" s="4">
        <f t="shared" si="4"/>
        <v>1400</v>
      </c>
      <c r="I7" s="3"/>
      <c r="J7" s="20">
        <f t="shared" si="0"/>
        <v>0</v>
      </c>
      <c r="K7" s="3"/>
      <c r="L7" s="3"/>
      <c r="M7" s="23">
        <f t="shared" si="1"/>
        <v>0</v>
      </c>
      <c r="N7" s="23">
        <f t="shared" si="1"/>
        <v>0</v>
      </c>
    </row>
    <row r="8" spans="1:14" ht="63.75">
      <c r="A8" s="10" t="s">
        <v>10</v>
      </c>
      <c r="B8" s="5" t="s">
        <v>17</v>
      </c>
      <c r="C8" s="10" t="s">
        <v>5</v>
      </c>
      <c r="D8" s="13">
        <v>2</v>
      </c>
      <c r="E8" s="4">
        <v>100</v>
      </c>
      <c r="F8" s="4">
        <f t="shared" si="2"/>
        <v>200</v>
      </c>
      <c r="G8" s="3">
        <f t="shared" si="3"/>
        <v>1</v>
      </c>
      <c r="H8" s="4">
        <f t="shared" si="4"/>
        <v>100</v>
      </c>
      <c r="I8" s="3"/>
      <c r="J8" s="20">
        <f t="shared" si="0"/>
        <v>0</v>
      </c>
      <c r="K8" s="3"/>
      <c r="L8" s="3"/>
      <c r="M8" s="23">
        <f t="shared" si="1"/>
        <v>0</v>
      </c>
      <c r="N8" s="23">
        <f t="shared" si="1"/>
        <v>0</v>
      </c>
    </row>
    <row r="9" spans="1:14" ht="76.5">
      <c r="A9" s="10" t="s">
        <v>11</v>
      </c>
      <c r="B9" s="5" t="s">
        <v>18</v>
      </c>
      <c r="C9" s="10" t="s">
        <v>5</v>
      </c>
      <c r="D9" s="13">
        <v>7</v>
      </c>
      <c r="E9" s="4">
        <v>400</v>
      </c>
      <c r="F9" s="4">
        <f t="shared" si="2"/>
        <v>2800</v>
      </c>
      <c r="G9" s="3">
        <f t="shared" si="3"/>
        <v>2</v>
      </c>
      <c r="H9" s="4">
        <f t="shared" si="4"/>
        <v>800</v>
      </c>
      <c r="I9" s="3"/>
      <c r="J9" s="20">
        <f t="shared" si="0"/>
        <v>0</v>
      </c>
      <c r="K9" s="3"/>
      <c r="L9" s="3"/>
      <c r="M9" s="23">
        <f t="shared" si="1"/>
        <v>0</v>
      </c>
      <c r="N9" s="23">
        <f t="shared" si="1"/>
        <v>0</v>
      </c>
    </row>
    <row r="10" spans="1:14" ht="38.25">
      <c r="A10" s="10" t="s">
        <v>12</v>
      </c>
      <c r="B10" s="5" t="s">
        <v>19</v>
      </c>
      <c r="C10" s="10" t="s">
        <v>5</v>
      </c>
      <c r="D10" s="13">
        <v>2</v>
      </c>
      <c r="E10" s="4">
        <v>1700</v>
      </c>
      <c r="F10" s="4">
        <f t="shared" si="2"/>
        <v>3400</v>
      </c>
      <c r="G10" s="3">
        <f t="shared" si="3"/>
        <v>1</v>
      </c>
      <c r="H10" s="4">
        <f t="shared" si="4"/>
        <v>1700</v>
      </c>
      <c r="I10" s="3"/>
      <c r="J10" s="20">
        <f t="shared" si="0"/>
        <v>0</v>
      </c>
      <c r="K10" s="3"/>
      <c r="L10" s="3"/>
      <c r="M10" s="23">
        <f t="shared" si="1"/>
        <v>0</v>
      </c>
      <c r="N10" s="23">
        <f t="shared" si="1"/>
        <v>0</v>
      </c>
    </row>
    <row r="11" spans="1:14" ht="12.75">
      <c r="A11" s="12"/>
      <c r="C11" s="11"/>
      <c r="D11" s="11"/>
      <c r="E11" s="2"/>
      <c r="F11" s="2">
        <f>SUM(F4:F10)</f>
        <v>20400</v>
      </c>
      <c r="H11" s="6">
        <f>SUM(H4:H10)</f>
        <v>7050</v>
      </c>
      <c r="I11" s="24" t="s">
        <v>2</v>
      </c>
      <c r="J11" s="27">
        <f>SUM(J4:J10)</f>
        <v>0</v>
      </c>
      <c r="N11" s="28">
        <f t="shared" si="1"/>
        <v>0</v>
      </c>
    </row>
    <row r="12" spans="1:12" ht="12.75">
      <c r="A12" s="12"/>
      <c r="C12" s="11"/>
      <c r="D12" s="11"/>
      <c r="K12" s="25" t="s">
        <v>3</v>
      </c>
      <c r="L12" s="25"/>
    </row>
    <row r="13" spans="1:14" ht="12.75">
      <c r="A13" s="12"/>
      <c r="C13" s="11"/>
      <c r="D13" s="11"/>
      <c r="M13" s="26" t="s">
        <v>4</v>
      </c>
      <c r="N13" s="26">
        <f>SUM(N4:N12)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Stanisława Masłowska</cp:lastModifiedBy>
  <cp:lastPrinted>2019-11-27T08:52:23Z</cp:lastPrinted>
  <dcterms:created xsi:type="dcterms:W3CDTF">1997-02-26T13:46:56Z</dcterms:created>
  <dcterms:modified xsi:type="dcterms:W3CDTF">2019-11-27T08:52:27Z</dcterms:modified>
  <cp:category/>
  <cp:version/>
  <cp:contentType/>
  <cp:contentStatus/>
</cp:coreProperties>
</file>